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21840" windowHeight="11670"/>
  </bookViews>
  <sheets>
    <sheet name="Приложение 11" sheetId="2" r:id="rId1"/>
  </sheets>
  <definedNames>
    <definedName name="_xlnm._FilterDatabase" localSheetId="0" hidden="1">'Приложение 11'!$A$7:$HS$34</definedName>
    <definedName name="_xlnm.Print_Titles" localSheetId="0">'Приложение 11'!$7:$7</definedName>
    <definedName name="_xlnm.Print_Area" localSheetId="0">'Приложение 11'!$A$1:$G$34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2" l="1"/>
  <c r="F33" i="2"/>
  <c r="E32" i="2"/>
  <c r="F32" i="2" s="1"/>
  <c r="E31" i="2" l="1"/>
  <c r="F31" i="2" s="1"/>
  <c r="E21" i="2"/>
  <c r="F23" i="2"/>
  <c r="E26" i="2"/>
  <c r="E12" i="2"/>
  <c r="F15" i="2"/>
  <c r="F13" i="2"/>
  <c r="F14" i="2"/>
  <c r="E9" i="2"/>
  <c r="E8" i="2" s="1"/>
  <c r="F8" i="2" s="1"/>
  <c r="F10" i="2"/>
  <c r="F9" i="2" l="1"/>
  <c r="E29" i="2"/>
  <c r="F29" i="2" s="1"/>
  <c r="F28" i="2"/>
  <c r="F27" i="2"/>
  <c r="E25" i="2"/>
  <c r="F25" i="2" s="1"/>
  <c r="E20" i="2"/>
  <c r="F20" i="2" s="1"/>
  <c r="F24" i="2"/>
  <c r="F22" i="2"/>
  <c r="E18" i="2"/>
  <c r="F18" i="2" s="1"/>
  <c r="F30" i="2" l="1"/>
  <c r="F26" i="2"/>
  <c r="F21" i="2"/>
  <c r="F19" i="2"/>
  <c r="F17" i="2" l="1"/>
  <c r="F16" i="2"/>
  <c r="E11" i="2"/>
  <c r="F12" i="2" l="1"/>
  <c r="F11" i="2" s="1"/>
</calcChain>
</file>

<file path=xl/sharedStrings.xml><?xml version="1.0" encoding="utf-8"?>
<sst xmlns="http://schemas.openxmlformats.org/spreadsheetml/2006/main" count="59" uniqueCount="55">
  <si>
    <t>Подпрограмма "Дорожное хозяйство"</t>
  </si>
  <si>
    <t>Подпрограмма "Укрепление пожарной безопасности в Ханты-Мансийском автономном округе – Югре"</t>
  </si>
  <si>
    <t>Подпрограмма "Создание условий для обеспечения качественными коммунальными услугами"</t>
  </si>
  <si>
    <t>Подпрограмма "Содействие развитию жилищного строительства"</t>
  </si>
  <si>
    <t>Подпрограмма "Развитие массовой физической культуры и спорта"</t>
  </si>
  <si>
    <t>Подпрограмма "Ресурсное обеспечение в сфере образования, науки и молодежной политики"</t>
  </si>
  <si>
    <t>Подпрограмма "Территориальное планирование учреждений здравоохранения Ханты-Мансийского автономного округа – Югры"</t>
  </si>
  <si>
    <t>Ханты-Мансийский район</t>
  </si>
  <si>
    <t>Белоярский район</t>
  </si>
  <si>
    <t xml:space="preserve">Изменение объема бюджетных ассигнований, выделенных из бюджета автономного округа на капитальные вложения объектов муниципальной собственности </t>
  </si>
  <si>
    <t>тыс. рублей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</si>
  <si>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</si>
  <si>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</si>
  <si>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Примечание</t>
  </si>
  <si>
    <t>Уточненный план</t>
  </si>
  <si>
    <t>Улица Киртбая от ул. 1 "З" до ул. 3 "З"</t>
  </si>
  <si>
    <t>Государственная программа "Развитие здравоохранения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</si>
  <si>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</si>
  <si>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Государственная программа "Развитие физической культуры и спорта в Ханты-Мансийском автономном округе – Югре на 2018–2025 годы и на период до 2030 года"</t>
  </si>
  <si>
    <t>Государственная программа "Обеспечение доступным и комфортным жильем жителей Ханты-Мансийского автономного округа – Югры в 2018–2025 годах и на период до 2030 года"</t>
  </si>
  <si>
    <t>Государственная программа "Развитие жилищно-коммунального комплекса и повышение энергетической эффективности в Ханты-Мансийском автономном округе – Югре на 2018–2025 годы и на период до 2030 года"</t>
  </si>
  <si>
    <t>Государственная программа "Защита населения и территорий от чрезвычайных ситуаций, обеспечение пожарной безопасности в Ханты-Мансийском автономном округе – Югре на 2018–2025 годы и на период до 2030 года"</t>
  </si>
  <si>
    <t>Государственная программа "Развитие транспортной системы Ханты-Мансийского автономного округа – Югры на 2018–2025 годы и на период до 2030 года"</t>
  </si>
  <si>
    <t>2018 год</t>
  </si>
  <si>
    <t>г. Нижневартовск</t>
  </si>
  <si>
    <t>г. Сургут</t>
  </si>
  <si>
    <t>Реконструкция ВОС в д.Ярки Ханты-Мансийского района</t>
  </si>
  <si>
    <t>Улица Звездная в городе Югорске</t>
  </si>
  <si>
    <t>г. Югорск</t>
  </si>
  <si>
    <t>г. Нефтеюганск</t>
  </si>
  <si>
    <t>г. Ханты-Мансийск</t>
  </si>
  <si>
    <t>Советский район</t>
  </si>
  <si>
    <t>Реконструкция больничного комплекса на 235 коек и 665 посещений в смену в г.Советский Советского района. Второй и третий этапы строительства</t>
  </si>
  <si>
    <t>Средняя общеобразовательная школа в микрорайоне 32 г. Сургута</t>
  </si>
  <si>
    <t>Средняя общеобразовательная школа в микрорайоне 33 г. Сургута</t>
  </si>
  <si>
    <t>Средняя общеобразовательная школа «Гимназия № 1» в г. Ханты-Мансийске. Блок 2</t>
  </si>
  <si>
    <t>Нефтеюганский район</t>
  </si>
  <si>
    <t>Детский сад в 3А микрорайоне города Белоярский</t>
  </si>
  <si>
    <t>Комплекс «Школа - Детский сад» в п. Юганская Обь Нефтеюганского района (130 учащихся/ 80 мест)</t>
  </si>
  <si>
    <t>Модернизация нежилого строения станции обезжелезивания, г. Нефтеюганск, 7 микрорайон, строение 57/7. Реестровый №522074</t>
  </si>
  <si>
    <t>Восточный планировочный район (IV очередь строительства) города Нижневартовска. Инженерное обеспечение микрорайона I (кварталы № 25, 26).</t>
  </si>
  <si>
    <t>Инженерная подготовка квартала В-1 п. Сингапай Нефтеюганского района. Сети теплоснабжения, водоснабжения, водоотведения, электроснабжения. I, II, III очереди строительства</t>
  </si>
  <si>
    <t>Ответственным исполнителем ГП предлагается уменьшение сложившейся экономии средств по итогам завершения проектирования объекта.</t>
  </si>
  <si>
    <t>Ответственным исполнителем ГП предлагаются к уменьшению средства, свободные от бюджетных обязательств, по итогам расчета начальной максимальной цены на выполнение строительно-монтажных работ.</t>
  </si>
  <si>
    <t>Ответственным исполнителем ГП предлагается уменьшение средств запланированные на СМР, которые не будут выполнены в текущем году, в связи с низкими темпами строительства подрядной организации.</t>
  </si>
  <si>
    <t>Ответственным исполнителем ГП предлагается включение объекта с целью завершения строительства и ввод в эксплуатацию объекта.</t>
  </si>
  <si>
    <t>Ответственным исполнителем ГП предлагается увеличение средств с целью завершения строительства и ввод в эксплуатацию объекта.</t>
  </si>
  <si>
    <t>Ответственным исполнителем ГП предлагается уменьшение сложившейся экономии средств по итогам завершения строительства объекта.</t>
  </si>
  <si>
    <t>Ответственным исполнителем ГП предлагается увеличение средств под планируемое выполнение работ в текущем году.</t>
  </si>
  <si>
    <t>Ответственным исполнителем ГП предлагается перераспределить средства в связи с экономией по результатам выполнения работ на расходы текущего характера.</t>
  </si>
  <si>
    <t>Кондинский район</t>
  </si>
  <si>
    <t>Подъездная автомобильная дорога к с. Ямки</t>
  </si>
  <si>
    <t>Ответственным исполнителем ГП предлагается включение объекта в целях выполнения проектно-изыскательских работ.</t>
  </si>
  <si>
    <t xml:space="preserve">Ответственным исполнителем ГП предлагается уменьшение средств запланированных на СМР, которые не будут выполнены в текущем году, в связи с низкими темпами строительства подрядной организации. </t>
  </si>
  <si>
    <t>Приложение 11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</si>
</sst>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"/>
    <numFmt numFmtId="165" formatCode="00\ 0\ 00\ 00000"/>
    <numFmt numFmtId="166" formatCode="#,##0.0_ ;\-#,##0.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45">
    <xf numFmtId="0" fontId="0" fillId="0" borderId="0" xfId="0"/>
    <xf numFmtId="165" fontId="3" fillId="2" borderId="1" xfId="1" applyNumberFormat="1" applyFont="1" applyFill="1" applyBorder="1" applyAlignment="1" applyProtection="1">
      <alignment vertical="center" wrapText="1"/>
      <protection hidden="1"/>
    </xf>
    <xf numFmtId="0" fontId="5" fillId="2" borderId="0" xfId="2" applyFont="1" applyFill="1" applyAlignment="1" applyProtection="1">
      <alignment horizontal="left" vertical="center"/>
      <protection hidden="1"/>
    </xf>
    <xf numFmtId="0" fontId="5" fillId="2" borderId="0" xfId="2" applyFont="1" applyFill="1" applyAlignment="1" applyProtection="1">
      <alignment vertical="center"/>
      <protection hidden="1"/>
    </xf>
    <xf numFmtId="0" fontId="5" fillId="2" borderId="0" xfId="2" applyNumberFormat="1" applyFont="1" applyFill="1" applyAlignment="1" applyProtection="1">
      <alignment horizontal="left" vertical="center"/>
      <protection hidden="1"/>
    </xf>
    <xf numFmtId="0" fontId="5" fillId="2" borderId="0" xfId="1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5" fillId="2" borderId="0" xfId="1" applyFont="1" applyFill="1" applyAlignment="1">
      <alignment horizontal="left" vertical="center"/>
    </xf>
    <xf numFmtId="165" fontId="3" fillId="0" borderId="1" xfId="1" applyNumberFormat="1" applyFont="1" applyFill="1" applyBorder="1" applyAlignment="1" applyProtection="1">
      <alignment vertical="center" wrapText="1"/>
      <protection hidden="1"/>
    </xf>
    <xf numFmtId="0" fontId="3" fillId="2" borderId="0" xfId="5" applyFont="1" applyFill="1" applyAlignment="1" applyProtection="1">
      <alignment horizontal="right" vertical="center" wrapText="1"/>
      <protection hidden="1"/>
    </xf>
    <xf numFmtId="0" fontId="3" fillId="2" borderId="0" xfId="2" applyNumberFormat="1" applyFont="1" applyFill="1" applyAlignment="1" applyProtection="1">
      <alignment vertical="center" wrapText="1"/>
      <protection hidden="1"/>
    </xf>
    <xf numFmtId="0" fontId="3" fillId="2" borderId="1" xfId="1" applyFont="1" applyFill="1" applyBorder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Alignment="1">
      <alignment vertical="center"/>
    </xf>
    <xf numFmtId="0" fontId="3" fillId="2" borderId="0" xfId="1" applyNumberFormat="1" applyFont="1" applyFill="1" applyBorder="1" applyAlignment="1" applyProtection="1">
      <alignment vertical="center" wrapText="1"/>
      <protection hidden="1"/>
    </xf>
    <xf numFmtId="0" fontId="3" fillId="2" borderId="0" xfId="1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1" applyFont="1" applyFill="1" applyAlignment="1">
      <alignment vertical="center"/>
    </xf>
    <xf numFmtId="0" fontId="3" fillId="2" borderId="0" xfId="1" applyFont="1" applyFill="1" applyAlignment="1">
      <alignment horizontal="left" vertical="center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3" applyFont="1" applyFill="1" applyBorder="1" applyAlignment="1" applyProtection="1">
      <alignment horizontal="right" vertical="center" wrapText="1"/>
      <protection hidden="1"/>
    </xf>
    <xf numFmtId="165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>
      <alignment vertical="center" wrapText="1"/>
    </xf>
    <xf numFmtId="166" fontId="3" fillId="2" borderId="1" xfId="1" applyNumberFormat="1" applyFont="1" applyFill="1" applyBorder="1" applyAlignment="1" applyProtection="1">
      <alignment horizontal="center" vertical="center"/>
      <protection hidden="1"/>
    </xf>
    <xf numFmtId="164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0" fontId="2" fillId="2" borderId="0" xfId="3" applyFont="1" applyFill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2" xfId="2" applyNumberFormat="1" applyFont="1" applyFill="1" applyBorder="1" applyAlignment="1" applyProtection="1">
      <alignment horizontal="center" vertical="center"/>
      <protection hidden="1"/>
    </xf>
    <xf numFmtId="0" fontId="3" fillId="2" borderId="3" xfId="2" applyNumberFormat="1" applyFont="1" applyFill="1" applyBorder="1" applyAlignment="1" applyProtection="1">
      <alignment horizontal="center" vertical="center"/>
      <protection hidden="1"/>
    </xf>
    <xf numFmtId="0" fontId="3" fillId="2" borderId="4" xfId="2" applyNumberFormat="1" applyFont="1" applyFill="1" applyBorder="1" applyAlignment="1" applyProtection="1">
      <alignment horizontal="center" vertical="center"/>
      <protection hidden="1"/>
    </xf>
  </cellXfs>
  <cellStyles count="6">
    <cellStyle name="Обычный" xfId="0" builtinId="0"/>
    <cellStyle name="Обычный 2" xfId="1"/>
    <cellStyle name="Обычный 2 2" xfId="3"/>
    <cellStyle name="Обычный 2 3" xfId="5"/>
    <cellStyle name="Обычный 2 4" xfId="2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showGridLines="0" tabSelected="1" view="pageBreakPreview" zoomScale="80" zoomScaleNormal="50" zoomScaleSheetLayoutView="8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B3" sqref="B3:G4"/>
    </sheetView>
  </sheetViews>
  <sheetFormatPr defaultColWidth="9.140625" defaultRowHeight="15.75" x14ac:dyDescent="0.25"/>
  <cols>
    <col min="1" max="1" width="1" style="5" customWidth="1"/>
    <col min="2" max="2" width="18.5703125" style="7" customWidth="1"/>
    <col min="3" max="3" width="67.140625" style="7" customWidth="1"/>
    <col min="4" max="6" width="16.28515625" style="5" customWidth="1"/>
    <col min="7" max="7" width="63.7109375" style="12" customWidth="1"/>
    <col min="8" max="227" width="9.140625" style="5" customWidth="1"/>
    <col min="228" max="16384" width="9.140625" style="5"/>
  </cols>
  <sheetData>
    <row r="1" spans="1:7" x14ac:dyDescent="0.25">
      <c r="B1" s="6"/>
      <c r="C1" s="2"/>
      <c r="D1" s="3"/>
      <c r="E1" s="3"/>
      <c r="F1" s="3"/>
      <c r="G1" s="9" t="s">
        <v>54</v>
      </c>
    </row>
    <row r="2" spans="1:7" ht="16.5" customHeight="1" x14ac:dyDescent="0.25">
      <c r="B2" s="6"/>
      <c r="C2" s="4"/>
      <c r="D2" s="3"/>
      <c r="E2" s="3"/>
      <c r="F2" s="3"/>
      <c r="G2" s="10"/>
    </row>
    <row r="3" spans="1:7" ht="16.5" customHeight="1" x14ac:dyDescent="0.25">
      <c r="B3" s="37" t="s">
        <v>9</v>
      </c>
      <c r="C3" s="37"/>
      <c r="D3" s="37"/>
      <c r="E3" s="37"/>
      <c r="F3" s="37"/>
      <c r="G3" s="37"/>
    </row>
    <row r="4" spans="1:7" ht="16.5" customHeight="1" x14ac:dyDescent="0.25">
      <c r="B4" s="37"/>
      <c r="C4" s="37"/>
      <c r="D4" s="37"/>
      <c r="E4" s="37"/>
      <c r="F4" s="37"/>
      <c r="G4" s="37"/>
    </row>
    <row r="5" spans="1:7" ht="16.5" customHeight="1" x14ac:dyDescent="0.25">
      <c r="B5" s="6"/>
      <c r="C5" s="4"/>
      <c r="D5" s="3"/>
      <c r="E5" s="3"/>
      <c r="F5" s="3"/>
      <c r="G5" s="10"/>
    </row>
    <row r="6" spans="1:7" s="13" customFormat="1" x14ac:dyDescent="0.25">
      <c r="B6" s="38" t="s">
        <v>11</v>
      </c>
      <c r="C6" s="38"/>
      <c r="D6" s="42" t="s">
        <v>23</v>
      </c>
      <c r="E6" s="43"/>
      <c r="F6" s="44"/>
      <c r="G6" s="24" t="s">
        <v>10</v>
      </c>
    </row>
    <row r="7" spans="1:7" s="12" customFormat="1" ht="31.5" x14ac:dyDescent="0.25">
      <c r="A7" s="14"/>
      <c r="B7" s="38"/>
      <c r="C7" s="38"/>
      <c r="D7" s="19" t="s">
        <v>14</v>
      </c>
      <c r="E7" s="23" t="s">
        <v>12</v>
      </c>
      <c r="F7" s="23" t="s">
        <v>14</v>
      </c>
      <c r="G7" s="19" t="s">
        <v>13</v>
      </c>
    </row>
    <row r="8" spans="1:7" s="13" customFormat="1" ht="33" customHeight="1" x14ac:dyDescent="0.25">
      <c r="A8" s="15"/>
      <c r="B8" s="40" t="s">
        <v>16</v>
      </c>
      <c r="C8" s="40"/>
      <c r="D8" s="20">
        <v>609788</v>
      </c>
      <c r="E8" s="20">
        <f>E9</f>
        <v>-558530</v>
      </c>
      <c r="F8" s="20">
        <f>D8+E8</f>
        <v>51258</v>
      </c>
      <c r="G8" s="11"/>
    </row>
    <row r="9" spans="1:7" s="13" customFormat="1" ht="33" customHeight="1" x14ac:dyDescent="0.25">
      <c r="A9" s="15"/>
      <c r="B9" s="31" t="s">
        <v>6</v>
      </c>
      <c r="C9" s="31"/>
      <c r="D9" s="21">
        <v>609788</v>
      </c>
      <c r="E9" s="21">
        <f>E10</f>
        <v>-558530</v>
      </c>
      <c r="F9" s="21">
        <f t="shared" ref="F9:F10" si="0">D9+E9</f>
        <v>51258</v>
      </c>
      <c r="G9" s="11"/>
    </row>
    <row r="10" spans="1:7" s="13" customFormat="1" ht="63" x14ac:dyDescent="0.25">
      <c r="A10" s="15"/>
      <c r="B10" s="26" t="s">
        <v>31</v>
      </c>
      <c r="C10" s="26" t="s">
        <v>32</v>
      </c>
      <c r="D10" s="21">
        <v>603581.4</v>
      </c>
      <c r="E10" s="21">
        <v>-558530</v>
      </c>
      <c r="F10" s="21">
        <f t="shared" si="0"/>
        <v>45051.400000000023</v>
      </c>
      <c r="G10" s="11" t="s">
        <v>53</v>
      </c>
    </row>
    <row r="11" spans="1:7" s="13" customFormat="1" ht="33" customHeight="1" x14ac:dyDescent="0.25">
      <c r="A11" s="15"/>
      <c r="B11" s="40" t="s">
        <v>17</v>
      </c>
      <c r="C11" s="40"/>
      <c r="D11" s="20">
        <v>613178.6</v>
      </c>
      <c r="E11" s="20">
        <f>E12</f>
        <v>-94125.200000000012</v>
      </c>
      <c r="F11" s="20">
        <f>F12</f>
        <v>519053.39999999997</v>
      </c>
      <c r="G11" s="11"/>
    </row>
    <row r="12" spans="1:7" s="13" customFormat="1" ht="33" customHeight="1" x14ac:dyDescent="0.25">
      <c r="A12" s="15"/>
      <c r="B12" s="31" t="s">
        <v>5</v>
      </c>
      <c r="C12" s="31"/>
      <c r="D12" s="21">
        <v>613178.6</v>
      </c>
      <c r="E12" s="21">
        <f>E15+E16+E17+E13+E14</f>
        <v>-94125.200000000012</v>
      </c>
      <c r="F12" s="21">
        <f>D12+E12</f>
        <v>519053.39999999997</v>
      </c>
      <c r="G12" s="27"/>
    </row>
    <row r="13" spans="1:7" s="13" customFormat="1" x14ac:dyDescent="0.25">
      <c r="A13" s="15"/>
      <c r="B13" s="32" t="s">
        <v>25</v>
      </c>
      <c r="C13" s="26" t="s">
        <v>33</v>
      </c>
      <c r="D13" s="21">
        <v>9448</v>
      </c>
      <c r="E13" s="21">
        <v>-3447.7</v>
      </c>
      <c r="F13" s="21">
        <f t="shared" ref="F13:F17" si="1">D13+E13</f>
        <v>6000.3</v>
      </c>
      <c r="G13" s="34" t="s">
        <v>42</v>
      </c>
    </row>
    <row r="14" spans="1:7" s="13" customFormat="1" x14ac:dyDescent="0.25">
      <c r="A14" s="15"/>
      <c r="B14" s="33"/>
      <c r="C14" s="26" t="s">
        <v>34</v>
      </c>
      <c r="D14" s="21">
        <v>4600</v>
      </c>
      <c r="E14" s="21">
        <v>-1906.3</v>
      </c>
      <c r="F14" s="21">
        <f t="shared" si="1"/>
        <v>2693.7</v>
      </c>
      <c r="G14" s="35"/>
    </row>
    <row r="15" spans="1:7" s="17" customFormat="1" ht="31.5" x14ac:dyDescent="0.25">
      <c r="A15" s="16"/>
      <c r="B15" s="26" t="s">
        <v>30</v>
      </c>
      <c r="C15" s="26" t="s">
        <v>35</v>
      </c>
      <c r="D15" s="21">
        <v>20000</v>
      </c>
      <c r="E15" s="21">
        <v>-4547</v>
      </c>
      <c r="F15" s="21">
        <f t="shared" si="1"/>
        <v>15453</v>
      </c>
      <c r="G15" s="36"/>
    </row>
    <row r="16" spans="1:7" s="17" customFormat="1" ht="63" x14ac:dyDescent="0.25">
      <c r="A16" s="16"/>
      <c r="B16" s="26" t="s">
        <v>8</v>
      </c>
      <c r="C16" s="25" t="s">
        <v>37</v>
      </c>
      <c r="D16" s="21">
        <v>45000</v>
      </c>
      <c r="E16" s="21">
        <v>-16139.4</v>
      </c>
      <c r="F16" s="21">
        <f t="shared" si="1"/>
        <v>28860.6</v>
      </c>
      <c r="G16" s="8" t="s">
        <v>43</v>
      </c>
    </row>
    <row r="17" spans="1:7" s="17" customFormat="1" ht="63" x14ac:dyDescent="0.25">
      <c r="A17" s="16"/>
      <c r="B17" s="26" t="s">
        <v>36</v>
      </c>
      <c r="C17" s="25" t="s">
        <v>38</v>
      </c>
      <c r="D17" s="21">
        <v>121928.4</v>
      </c>
      <c r="E17" s="21">
        <v>-68084.800000000003</v>
      </c>
      <c r="F17" s="21">
        <f t="shared" si="1"/>
        <v>53843.599999999991</v>
      </c>
      <c r="G17" s="8" t="s">
        <v>44</v>
      </c>
    </row>
    <row r="18" spans="1:7" s="13" customFormat="1" ht="57" customHeight="1" x14ac:dyDescent="0.25">
      <c r="A18" s="15"/>
      <c r="B18" s="40" t="s">
        <v>18</v>
      </c>
      <c r="C18" s="40"/>
      <c r="D18" s="20">
        <v>500246</v>
      </c>
      <c r="E18" s="20">
        <f>E19</f>
        <v>0</v>
      </c>
      <c r="F18" s="20">
        <f>E18+D18</f>
        <v>500246</v>
      </c>
      <c r="G18" s="27"/>
    </row>
    <row r="19" spans="1:7" s="13" customFormat="1" x14ac:dyDescent="0.25">
      <c r="A19" s="15"/>
      <c r="B19" s="31" t="s">
        <v>4</v>
      </c>
      <c r="C19" s="31"/>
      <c r="D19" s="21">
        <v>500246</v>
      </c>
      <c r="E19" s="21">
        <v>0</v>
      </c>
      <c r="F19" s="21">
        <f t="shared" ref="F19" si="2">E19+D19</f>
        <v>500246</v>
      </c>
      <c r="G19" s="27"/>
    </row>
    <row r="20" spans="1:7" s="13" customFormat="1" ht="51.75" customHeight="1" x14ac:dyDescent="0.25">
      <c r="A20" s="15"/>
      <c r="B20" s="40" t="s">
        <v>19</v>
      </c>
      <c r="C20" s="40"/>
      <c r="D20" s="20">
        <v>547954.9</v>
      </c>
      <c r="E20" s="20">
        <f>E21</f>
        <v>0</v>
      </c>
      <c r="F20" s="20">
        <f t="shared" ref="F20:F21" si="3">D20+E20</f>
        <v>547954.9</v>
      </c>
      <c r="G20" s="8"/>
    </row>
    <row r="21" spans="1:7" s="13" customFormat="1" x14ac:dyDescent="0.25">
      <c r="A21" s="15"/>
      <c r="B21" s="31" t="s">
        <v>3</v>
      </c>
      <c r="C21" s="31"/>
      <c r="D21" s="21">
        <v>547954.9</v>
      </c>
      <c r="E21" s="21">
        <f>E22+E23+E24</f>
        <v>0</v>
      </c>
      <c r="F21" s="21">
        <f t="shared" si="3"/>
        <v>547954.9</v>
      </c>
      <c r="G21" s="8"/>
    </row>
    <row r="22" spans="1:7" s="17" customFormat="1" ht="31.5" x14ac:dyDescent="0.25">
      <c r="A22" s="16"/>
      <c r="B22" s="26" t="s">
        <v>25</v>
      </c>
      <c r="C22" s="26" t="s">
        <v>15</v>
      </c>
      <c r="D22" s="21">
        <v>157126.9</v>
      </c>
      <c r="E22" s="21">
        <v>8899.4</v>
      </c>
      <c r="F22" s="21">
        <f>D22+E22</f>
        <v>166026.29999999999</v>
      </c>
      <c r="G22" s="8" t="s">
        <v>48</v>
      </c>
    </row>
    <row r="23" spans="1:7" s="17" customFormat="1" ht="47.25" x14ac:dyDescent="0.25">
      <c r="A23" s="16"/>
      <c r="B23" s="26" t="s">
        <v>24</v>
      </c>
      <c r="C23" s="26" t="s">
        <v>40</v>
      </c>
      <c r="D23" s="21">
        <v>94605.4</v>
      </c>
      <c r="E23" s="21">
        <v>-8575.4</v>
      </c>
      <c r="F23" s="21">
        <f>D23+E23</f>
        <v>86030</v>
      </c>
      <c r="G23" s="8" t="s">
        <v>47</v>
      </c>
    </row>
    <row r="24" spans="1:7" s="17" customFormat="1" ht="63" x14ac:dyDescent="0.25">
      <c r="A24" s="16"/>
      <c r="B24" s="26" t="s">
        <v>36</v>
      </c>
      <c r="C24" s="26" t="s">
        <v>41</v>
      </c>
      <c r="D24" s="21">
        <v>34513.699999999997</v>
      </c>
      <c r="E24" s="21">
        <v>-324</v>
      </c>
      <c r="F24" s="21">
        <f>D24+E24</f>
        <v>34189.699999999997</v>
      </c>
      <c r="G24" s="8" t="s">
        <v>47</v>
      </c>
    </row>
    <row r="25" spans="1:7" s="13" customFormat="1" ht="45.75" customHeight="1" x14ac:dyDescent="0.25">
      <c r="A25" s="15"/>
      <c r="B25" s="40" t="s">
        <v>20</v>
      </c>
      <c r="C25" s="40"/>
      <c r="D25" s="20">
        <v>188316.79999999999</v>
      </c>
      <c r="E25" s="20">
        <f>E26</f>
        <v>10983.1</v>
      </c>
      <c r="F25" s="20">
        <f>D25+E25</f>
        <v>199299.9</v>
      </c>
      <c r="G25" s="8"/>
    </row>
    <row r="26" spans="1:7" s="13" customFormat="1" ht="34.5" customHeight="1" x14ac:dyDescent="0.25">
      <c r="A26" s="15"/>
      <c r="B26" s="31" t="s">
        <v>2</v>
      </c>
      <c r="C26" s="31"/>
      <c r="D26" s="21">
        <v>188316.79999999999</v>
      </c>
      <c r="E26" s="21">
        <f>E27+E28</f>
        <v>10983.1</v>
      </c>
      <c r="F26" s="21">
        <f t="shared" ref="F26:F28" si="4">D26+E26</f>
        <v>199299.9</v>
      </c>
      <c r="G26" s="8"/>
    </row>
    <row r="27" spans="1:7" s="17" customFormat="1" ht="47.25" x14ac:dyDescent="0.25">
      <c r="A27" s="16"/>
      <c r="B27" s="26" t="s">
        <v>29</v>
      </c>
      <c r="C27" s="25" t="s">
        <v>39</v>
      </c>
      <c r="D27" s="21">
        <v>0</v>
      </c>
      <c r="E27" s="21">
        <v>10780</v>
      </c>
      <c r="F27" s="21">
        <f t="shared" si="4"/>
        <v>10780</v>
      </c>
      <c r="G27" s="8" t="s">
        <v>45</v>
      </c>
    </row>
    <row r="28" spans="1:7" s="17" customFormat="1" ht="47.25" x14ac:dyDescent="0.25">
      <c r="A28" s="16"/>
      <c r="B28" s="26" t="s">
        <v>7</v>
      </c>
      <c r="C28" s="25" t="s">
        <v>26</v>
      </c>
      <c r="D28" s="21">
        <v>78776.3</v>
      </c>
      <c r="E28" s="21">
        <v>203.1</v>
      </c>
      <c r="F28" s="21">
        <f t="shared" si="4"/>
        <v>78979.400000000009</v>
      </c>
      <c r="G28" s="8" t="s">
        <v>46</v>
      </c>
    </row>
    <row r="29" spans="1:7" s="13" customFormat="1" ht="53.25" customHeight="1" x14ac:dyDescent="0.25">
      <c r="A29" s="15"/>
      <c r="B29" s="40" t="s">
        <v>21</v>
      </c>
      <c r="C29" s="40"/>
      <c r="D29" s="20">
        <v>9893</v>
      </c>
      <c r="E29" s="20">
        <f>E30</f>
        <v>0</v>
      </c>
      <c r="F29" s="20">
        <f>D29+E29</f>
        <v>9893</v>
      </c>
      <c r="G29" s="8"/>
    </row>
    <row r="30" spans="1:7" s="13" customFormat="1" ht="29.25" customHeight="1" x14ac:dyDescent="0.25">
      <c r="A30" s="15"/>
      <c r="B30" s="31" t="s">
        <v>1</v>
      </c>
      <c r="C30" s="31"/>
      <c r="D30" s="21">
        <v>9893</v>
      </c>
      <c r="E30" s="21">
        <v>0</v>
      </c>
      <c r="F30" s="21">
        <f t="shared" ref="F30:F34" si="5">D30+E30</f>
        <v>9893</v>
      </c>
      <c r="G30" s="8"/>
    </row>
    <row r="31" spans="1:7" s="17" customFormat="1" ht="48" customHeight="1" x14ac:dyDescent="0.25">
      <c r="A31" s="16"/>
      <c r="B31" s="41" t="s">
        <v>22</v>
      </c>
      <c r="C31" s="41"/>
      <c r="D31" s="22">
        <v>1125644.8999999999</v>
      </c>
      <c r="E31" s="22">
        <f>E32</f>
        <v>26264.5</v>
      </c>
      <c r="F31" s="22">
        <f t="shared" si="5"/>
        <v>1151909.3999999999</v>
      </c>
      <c r="G31" s="1"/>
    </row>
    <row r="32" spans="1:7" s="17" customFormat="1" ht="15.75" customHeight="1" x14ac:dyDescent="0.25">
      <c r="A32" s="16"/>
      <c r="B32" s="39" t="s">
        <v>0</v>
      </c>
      <c r="C32" s="39"/>
      <c r="D32" s="28">
        <v>1125644.8999999999</v>
      </c>
      <c r="E32" s="28">
        <f>E33+E34</f>
        <v>26264.5</v>
      </c>
      <c r="F32" s="28">
        <f t="shared" si="5"/>
        <v>1151909.3999999999</v>
      </c>
      <c r="G32" s="1"/>
    </row>
    <row r="33" spans="1:7" s="17" customFormat="1" ht="63" x14ac:dyDescent="0.25">
      <c r="A33" s="16"/>
      <c r="B33" s="29" t="s">
        <v>28</v>
      </c>
      <c r="C33" s="29" t="s">
        <v>27</v>
      </c>
      <c r="D33" s="28">
        <v>3427.5</v>
      </c>
      <c r="E33" s="28">
        <v>-361.7</v>
      </c>
      <c r="F33" s="28">
        <f t="shared" si="5"/>
        <v>3065.8</v>
      </c>
      <c r="G33" s="1" t="s">
        <v>49</v>
      </c>
    </row>
    <row r="34" spans="1:7" s="17" customFormat="1" ht="31.5" x14ac:dyDescent="0.25">
      <c r="A34" s="16"/>
      <c r="B34" s="29" t="s">
        <v>50</v>
      </c>
      <c r="C34" s="30" t="s">
        <v>51</v>
      </c>
      <c r="D34" s="28">
        <v>0</v>
      </c>
      <c r="E34" s="28">
        <v>26626.2</v>
      </c>
      <c r="F34" s="28">
        <f t="shared" si="5"/>
        <v>26626.2</v>
      </c>
      <c r="G34" s="1" t="s">
        <v>52</v>
      </c>
    </row>
    <row r="35" spans="1:7" s="13" customFormat="1" x14ac:dyDescent="0.25">
      <c r="B35" s="18"/>
      <c r="C35" s="18"/>
      <c r="G35" s="12"/>
    </row>
    <row r="36" spans="1:7" s="13" customFormat="1" x14ac:dyDescent="0.25">
      <c r="B36" s="18"/>
      <c r="C36" s="18"/>
      <c r="G36" s="12"/>
    </row>
    <row r="37" spans="1:7" s="13" customFormat="1" x14ac:dyDescent="0.25">
      <c r="B37" s="18"/>
      <c r="C37" s="18"/>
      <c r="G37" s="12"/>
    </row>
    <row r="38" spans="1:7" s="13" customFormat="1" x14ac:dyDescent="0.25">
      <c r="B38" s="18"/>
      <c r="C38" s="18"/>
      <c r="G38" s="12"/>
    </row>
    <row r="39" spans="1:7" s="13" customFormat="1" x14ac:dyDescent="0.25">
      <c r="B39" s="18"/>
      <c r="C39" s="18"/>
      <c r="G39" s="12"/>
    </row>
    <row r="40" spans="1:7" s="13" customFormat="1" x14ac:dyDescent="0.25">
      <c r="B40" s="18"/>
      <c r="C40" s="18"/>
      <c r="G40" s="12"/>
    </row>
  </sheetData>
  <autoFilter ref="A7:HS34">
    <filterColumn colId="1" showButton="0"/>
  </autoFilter>
  <mergeCells count="19">
    <mergeCell ref="B25:C25"/>
    <mergeCell ref="B21:C21"/>
    <mergeCell ref="B8:C8"/>
    <mergeCell ref="B9:C9"/>
    <mergeCell ref="D6:F6"/>
    <mergeCell ref="B18:C18"/>
    <mergeCell ref="B19:C19"/>
    <mergeCell ref="B20:C20"/>
    <mergeCell ref="B11:C11"/>
    <mergeCell ref="B32:C32"/>
    <mergeCell ref="B29:C29"/>
    <mergeCell ref="B30:C30"/>
    <mergeCell ref="B26:C26"/>
    <mergeCell ref="B31:C31"/>
    <mergeCell ref="B12:C12"/>
    <mergeCell ref="B13:B14"/>
    <mergeCell ref="G13:G15"/>
    <mergeCell ref="B3:G4"/>
    <mergeCell ref="B6:C7"/>
  </mergeCells>
  <pageMargins left="0.39370078740157483" right="0.39370078740157483" top="0.15748031496062992" bottom="0.15748031496062992" header="0.15748031496062992" footer="0.15748031496062992"/>
  <pageSetup paperSize="9" scale="69" firstPageNumber="1344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Смирных Елена Валентиновна</cp:lastModifiedBy>
  <cp:lastPrinted>2018-10-11T14:18:43Z</cp:lastPrinted>
  <dcterms:created xsi:type="dcterms:W3CDTF">2017-09-12T11:32:26Z</dcterms:created>
  <dcterms:modified xsi:type="dcterms:W3CDTF">2018-10-11T14:18:48Z</dcterms:modified>
</cp:coreProperties>
</file>